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aileshni Lata\Desktop\Desktop Items\Itaukei PMS Changes\Reports Samle\"/>
    </mc:Choice>
  </mc:AlternateContent>
  <xr:revisionPtr revIDLastSave="0" documentId="13_ncr:1_{A8996AD2-1656-4018-BFD3-2E0C14048A1F}" xr6:coauthVersionLast="45" xr6:coauthVersionMax="45" xr10:uidLastSave="{00000000-0000-0000-0000-000000000000}"/>
  <bookViews>
    <workbookView xWindow="-98" yWindow="-98" windowWidth="24496" windowHeight="15796" xr2:uid="{00000000-000D-0000-FFFF-FFFF00000000}"/>
  </bookViews>
  <sheets>
    <sheet name="Department Performance Apprais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" i="1" l="1"/>
  <c r="U4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22" i="1"/>
  <c r="O21" i="1"/>
  <c r="N37" i="1"/>
  <c r="L37" i="1"/>
  <c r="K37" i="1"/>
  <c r="J37" i="1"/>
  <c r="O37" i="1" l="1"/>
  <c r="U9" i="1" s="1"/>
  <c r="U16" i="1" s="1"/>
</calcChain>
</file>

<file path=xl/sharedStrings.xml><?xml version="1.0" encoding="utf-8"?>
<sst xmlns="http://schemas.openxmlformats.org/spreadsheetml/2006/main" count="159" uniqueCount="61">
  <si>
    <t>Exellence in Land Management Services to Meet the Expectation of all Stakeholders</t>
  </si>
  <si>
    <t xml:space="preserve">Count of Employee : </t>
  </si>
  <si>
    <t/>
  </si>
  <si>
    <t xml:space="preserve">Total Overall Score : </t>
  </si>
  <si>
    <t xml:space="preserve">Total Overall Performance: </t>
  </si>
  <si>
    <t xml:space="preserve">Performance Percentage : </t>
  </si>
  <si>
    <t>Emp No</t>
  </si>
  <si>
    <t>Emp Name</t>
  </si>
  <si>
    <t>POSITION DESC</t>
  </si>
  <si>
    <t>COSTCENTER</t>
  </si>
  <si>
    <t>Performance Quarter 1</t>
  </si>
  <si>
    <t>Performance Quarter 2</t>
  </si>
  <si>
    <t>Peformance Quarter 3</t>
  </si>
  <si>
    <t>Peformance Quarter 4</t>
  </si>
  <si>
    <t>Overall Perf. Percentage</t>
  </si>
  <si>
    <t>Performance</t>
  </si>
  <si>
    <t>1087</t>
  </si>
  <si>
    <t>Mere  Taipo Wong</t>
  </si>
  <si>
    <t xml:space="preserve">Senior Learning &amp; Development Officer </t>
  </si>
  <si>
    <t>Human Resources</t>
  </si>
  <si>
    <t>Outstanding - Between 90% - 100%</t>
  </si>
  <si>
    <t>1481</t>
  </si>
  <si>
    <t>Bisila Vunialeba Uca</t>
  </si>
  <si>
    <t xml:space="preserve">Acting Payroll &amp; OHS Officer </t>
  </si>
  <si>
    <t>Commendable - Between 80% - 89.99%</t>
  </si>
  <si>
    <t>1541</t>
  </si>
  <si>
    <t>Seruwaia Qekula Bolatini</t>
  </si>
  <si>
    <t xml:space="preserve">Human Capital Assistant </t>
  </si>
  <si>
    <t>1598</t>
  </si>
  <si>
    <t>Cecelia Elizabeth Simmons Tuivaga</t>
  </si>
  <si>
    <t xml:space="preserve">Human Capital Officer </t>
  </si>
  <si>
    <t>1600</t>
  </si>
  <si>
    <t>Isoa  Vuniivi Vakabua</t>
  </si>
  <si>
    <t>Senior Human Capital Officer</t>
  </si>
  <si>
    <t>Qaranivalu Lutubula</t>
  </si>
  <si>
    <t>IT Coordinator</t>
  </si>
  <si>
    <t>Information Technology</t>
  </si>
  <si>
    <t>Isireli Buwawa</t>
  </si>
  <si>
    <t>Geospatial Information Coordinator</t>
  </si>
  <si>
    <t>Apolosi Matakibau</t>
  </si>
  <si>
    <t>IT Monitoring Officer</t>
  </si>
  <si>
    <t>Temesi Namulo</t>
  </si>
  <si>
    <t>Assistant System Analyst</t>
  </si>
  <si>
    <t>Avis Tabakea</t>
  </si>
  <si>
    <t>Help Desk Administrator</t>
  </si>
  <si>
    <t>Rajneet Harish</t>
  </si>
  <si>
    <t>Cyber Security Officer</t>
  </si>
  <si>
    <t>Ashwin Kumar</t>
  </si>
  <si>
    <t>System Analyst Programmer</t>
  </si>
  <si>
    <t>Cema Rokomatu</t>
  </si>
  <si>
    <t xml:space="preserve">Senior Research Officer </t>
  </si>
  <si>
    <t>Research &amp; Development</t>
  </si>
  <si>
    <t>Doni Wainiqolo</t>
  </si>
  <si>
    <t xml:space="preserve">Senior Landuse Planner </t>
  </si>
  <si>
    <t>Competent - Between 70% - 79.99%</t>
  </si>
  <si>
    <t>Ravi Singh</t>
  </si>
  <si>
    <t xml:space="preserve">Landuse Planner </t>
  </si>
  <si>
    <t>Bale Boselawa</t>
  </si>
  <si>
    <t xml:space="preserve">Research Officer </t>
  </si>
  <si>
    <t>TOTAL</t>
  </si>
  <si>
    <t>Performance Appraisal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</si>
</sst>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0.00;\(0.00\)"/>
    <numFmt numFmtId="165" formatCode="[$-10409]0;\(0\)"/>
    <numFmt numFmtId="166" formatCode="0.00_ "/>
  </numFmts>
  <fonts count="6">
    <font>
      <sz val="11"/>
      <name val="Calibri"/>
      <charset val="134"/>
      <scheme val="minor"/>
    </font>
    <font>
      <b/>
      <sz val="11"/>
      <color rgb="FF800000"/>
      <name val="Arial"/>
      <charset val="134"/>
    </font>
    <font>
      <b/>
      <sz val="24"/>
      <color rgb="FF000000"/>
      <name val="Arial"/>
      <charset val="134"/>
    </font>
    <font>
      <b/>
      <sz val="11"/>
      <color rgb="FFFFFFFF"/>
      <name val="Arial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D700"/>
        <bgColor rgb="FFFFD7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Fill="1" applyBorder="1"/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0" fillId="0" borderId="3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vertical="top" wrapText="1" readingOrder="1"/>
    </xf>
    <xf numFmtId="0" fontId="5" fillId="3" borderId="2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horizontal="center"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164" fontId="5" fillId="3" borderId="1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vertical="top" wrapText="1" readingOrder="1"/>
    </xf>
    <xf numFmtId="164" fontId="5" fillId="3" borderId="4" xfId="0" applyNumberFormat="1" applyFont="1" applyFill="1" applyBorder="1" applyAlignment="1">
      <alignment vertical="top" wrapText="1" readingOrder="1"/>
    </xf>
    <xf numFmtId="164" fontId="5" fillId="3" borderId="3" xfId="0" applyNumberFormat="1" applyFont="1" applyFill="1" applyBorder="1" applyAlignment="1">
      <alignment vertical="top" wrapText="1" readingOrder="1"/>
    </xf>
    <xf numFmtId="166" fontId="5" fillId="3" borderId="1" xfId="0" applyNumberFormat="1" applyFont="1" applyFill="1" applyBorder="1" applyAlignment="1">
      <alignment horizontal="center" vertical="top" wrapText="1" readingOrder="1"/>
    </xf>
    <xf numFmtId="166" fontId="0" fillId="0" borderId="3" xfId="0" applyNumberFormat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 vertical="top" wrapText="1" readingOrder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5" fontId="5" fillId="3" borderId="1" xfId="0" applyNumberFormat="1" applyFont="1" applyFill="1" applyBorder="1" applyAlignment="1">
      <alignment horizontal="center" vertical="top" wrapText="1" readingOrder="1"/>
    </xf>
    <xf numFmtId="0" fontId="0" fillId="3" borderId="5" xfId="0" applyNumberFormat="1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top" wrapText="1" readingOrder="1"/>
    </xf>
    <xf numFmtId="164" fontId="5" fillId="0" borderId="0" xfId="0" applyNumberFormat="1" applyFont="1" applyFill="1" applyBorder="1" applyAlignment="1">
      <alignment horizontal="center" vertical="top" wrapText="1" readingOrder="1"/>
    </xf>
    <xf numFmtId="0" fontId="0" fillId="0" borderId="0" xfId="0" applyNumberFormat="1" applyFont="1" applyFill="1" applyBorder="1" applyAlignment="1">
      <alignment vertical="top" wrapText="1"/>
    </xf>
    <xf numFmtId="166" fontId="0" fillId="3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0" fillId="0" borderId="0" xfId="0" applyFont="1" applyFill="1" applyBorder="1"/>
    <xf numFmtId="0" fontId="5" fillId="0" borderId="0" xfId="0" applyNumberFormat="1" applyFont="1" applyFill="1" applyBorder="1" applyAlignment="1">
      <alignment horizontal="right" vertical="top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4" xfId="0" applyNumberFormat="1" applyFont="1" applyFill="1" applyBorder="1" applyAlignment="1">
      <alignment horizontal="center" vertical="center" wrapText="1" readingOrder="1"/>
    </xf>
    <xf numFmtId="164" fontId="4" fillId="0" borderId="3" xfId="0" applyNumberFormat="1" applyFont="1" applyFill="1" applyBorder="1" applyAlignment="1">
      <alignment horizontal="center" vertical="center" wrapText="1" readingOrder="1"/>
    </xf>
    <xf numFmtId="166" fontId="4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horizontal="center" vertical="top" wrapText="1" readingOrder="1"/>
    </xf>
    <xf numFmtId="0" fontId="1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0000"/>
      <rgbColor rgb="00FFD700"/>
      <rgbColor rgb="00FFFFFF"/>
      <rgbColor rgb="000000FF"/>
      <rgbColor rgb="00FFFF00"/>
      <rgbColor rgb="00FF00FF"/>
      <rgbColor rgb="0000FFFF"/>
      <rgbColor rgb="0000FF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512419</xdr:colOff>
      <xdr:row>9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" y="133350"/>
          <a:ext cx="119253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8"/>
  <sheetViews>
    <sheetView showGridLines="0" tabSelected="1" topLeftCell="C1" workbookViewId="0">
      <selection activeCell="N21" sqref="N21"/>
    </sheetView>
  </sheetViews>
  <sheetFormatPr defaultColWidth="9.796875" defaultRowHeight="14.25"/>
  <cols>
    <col min="1" max="1" width="1.53125" customWidth="1"/>
    <col min="2" max="2" width="9.73046875" customWidth="1"/>
    <col min="3" max="3" width="8.46484375" customWidth="1"/>
    <col min="4" max="4" width="0" hidden="1" customWidth="1"/>
    <col min="5" max="5" width="23.796875" customWidth="1"/>
    <col min="6" max="6" width="4.73046875" customWidth="1"/>
    <col min="7" max="7" width="12.6640625" customWidth="1"/>
    <col min="8" max="8" width="7.73046875" customWidth="1"/>
    <col min="9" max="9" width="22.9296875" customWidth="1"/>
    <col min="10" max="10" width="16.53125" customWidth="1"/>
    <col min="11" max="11" width="13.46484375" customWidth="1"/>
    <col min="12" max="12" width="12.59765625" customWidth="1"/>
    <col min="13" max="13" width="4" customWidth="1"/>
    <col min="14" max="14" width="12.59765625" customWidth="1"/>
    <col min="15" max="15" width="12.33203125" customWidth="1"/>
    <col min="16" max="16" width="3.265625" customWidth="1"/>
    <col min="17" max="17" width="11.46484375" customWidth="1"/>
    <col min="18" max="18" width="24" customWidth="1"/>
    <col min="19" max="19" width="0.1328125" customWidth="1"/>
    <col min="20" max="20" width="0.9296875" customWidth="1"/>
    <col min="21" max="21" width="17.73046875" customWidth="1"/>
    <col min="22" max="22" width="21.265625" customWidth="1"/>
  </cols>
  <sheetData>
    <row r="1" spans="2:21" ht="10.5" customHeight="1"/>
    <row r="2" spans="2:21" ht="2.35" customHeight="1">
      <c r="B2" s="28"/>
      <c r="C2" s="28"/>
    </row>
    <row r="3" spans="2:21" ht="2.5499999999999998" customHeight="1">
      <c r="B3" s="28"/>
      <c r="C3" s="28"/>
      <c r="E3" s="41" t="s">
        <v>0</v>
      </c>
      <c r="F3" s="28"/>
    </row>
    <row r="4" spans="2:21" ht="11.75" customHeight="1">
      <c r="B4" s="28"/>
      <c r="C4" s="28"/>
      <c r="E4" s="28"/>
      <c r="F4" s="28"/>
      <c r="Q4" s="29" t="s">
        <v>1</v>
      </c>
      <c r="R4" s="28"/>
      <c r="U4" s="21">
        <f>COUNT(J21:J36)</f>
        <v>16</v>
      </c>
    </row>
    <row r="5" spans="2:21" ht="5.25" customHeight="1">
      <c r="B5" s="28"/>
      <c r="C5" s="28"/>
      <c r="E5" s="28"/>
      <c r="F5" s="28"/>
      <c r="H5" s="27" t="s">
        <v>60</v>
      </c>
      <c r="I5" s="28"/>
      <c r="J5" s="28"/>
      <c r="K5" s="28"/>
      <c r="L5" s="28"/>
      <c r="M5" s="28"/>
      <c r="Q5" s="28"/>
      <c r="R5" s="28"/>
      <c r="U5" s="22" t="s">
        <v>2</v>
      </c>
    </row>
    <row r="6" spans="2:21" ht="4.05" customHeight="1">
      <c r="B6" s="28"/>
      <c r="C6" s="28"/>
      <c r="E6" s="28"/>
      <c r="F6" s="28"/>
      <c r="H6" s="28"/>
      <c r="I6" s="28"/>
      <c r="J6" s="28"/>
      <c r="K6" s="28"/>
      <c r="L6" s="28"/>
      <c r="M6" s="28"/>
    </row>
    <row r="7" spans="2:21" ht="17" customHeight="1">
      <c r="B7" s="28"/>
      <c r="C7" s="28"/>
      <c r="E7" s="28"/>
      <c r="F7" s="28"/>
      <c r="H7" s="28"/>
      <c r="I7" s="28"/>
      <c r="J7" s="28"/>
      <c r="K7" s="28"/>
      <c r="L7" s="28"/>
      <c r="M7" s="28"/>
      <c r="Q7" s="29" t="s">
        <v>3</v>
      </c>
      <c r="R7" s="28"/>
      <c r="U7" s="12">
        <f>U4*100</f>
        <v>1600</v>
      </c>
    </row>
    <row r="8" spans="2:21" ht="4.05" customHeight="1">
      <c r="B8" s="28"/>
      <c r="C8" s="28"/>
      <c r="E8" s="28"/>
      <c r="F8" s="28"/>
      <c r="H8" s="28"/>
      <c r="I8" s="28"/>
      <c r="J8" s="28"/>
      <c r="K8" s="28"/>
      <c r="L8" s="28"/>
      <c r="M8" s="28"/>
    </row>
    <row r="9" spans="2:21" ht="2.95" customHeight="1">
      <c r="B9" s="28"/>
      <c r="C9" s="28"/>
      <c r="E9" s="28"/>
      <c r="F9" s="28"/>
      <c r="H9" s="28"/>
      <c r="I9" s="28"/>
      <c r="J9" s="28"/>
      <c r="K9" s="28"/>
      <c r="L9" s="28"/>
      <c r="M9" s="28"/>
      <c r="Q9" s="29" t="s">
        <v>4</v>
      </c>
      <c r="R9" s="28"/>
      <c r="U9" s="23">
        <f>O37</f>
        <v>1386.7333333333333</v>
      </c>
    </row>
    <row r="10" spans="2:21" ht="14.1" customHeight="1">
      <c r="B10" s="28"/>
      <c r="C10" s="28"/>
      <c r="E10" s="28"/>
      <c r="F10" s="28"/>
      <c r="Q10" s="28"/>
      <c r="R10" s="28"/>
      <c r="U10" s="22" t="s">
        <v>2</v>
      </c>
    </row>
    <row r="11" spans="2:21" ht="2" customHeight="1"/>
    <row r="12" spans="2:21">
      <c r="Q12" s="29"/>
      <c r="R12" s="28"/>
    </row>
    <row r="13" spans="2:21">
      <c r="Q13" s="28"/>
      <c r="R13" s="28"/>
      <c r="U13" s="24"/>
    </row>
    <row r="14" spans="2:21">
      <c r="U14" s="25"/>
    </row>
    <row r="15" spans="2:21" ht="3" customHeight="1"/>
    <row r="16" spans="2:21">
      <c r="U16" s="16">
        <f>U9/U7*100</f>
        <v>86.670833333333334</v>
      </c>
    </row>
    <row r="17" spans="2:21">
      <c r="Q17" s="29" t="s">
        <v>5</v>
      </c>
      <c r="R17" s="28"/>
      <c r="S17" s="28"/>
      <c r="U17" s="26" t="s">
        <v>2</v>
      </c>
    </row>
    <row r="18" spans="2:21">
      <c r="Q18" s="28"/>
      <c r="R18" s="28"/>
      <c r="S18" s="28"/>
    </row>
    <row r="19" spans="2:21" ht="8.1999999999999993" customHeight="1"/>
    <row r="20" spans="2:21" ht="31.05" customHeight="1">
      <c r="B20" s="1" t="s">
        <v>6</v>
      </c>
      <c r="C20" s="37" t="s">
        <v>7</v>
      </c>
      <c r="D20" s="19" t="s">
        <v>2</v>
      </c>
      <c r="E20" s="20" t="s">
        <v>2</v>
      </c>
      <c r="F20" s="37" t="s">
        <v>8</v>
      </c>
      <c r="G20" s="19" t="s">
        <v>2</v>
      </c>
      <c r="H20" s="20" t="s">
        <v>2</v>
      </c>
      <c r="I20" s="2" t="s">
        <v>9</v>
      </c>
      <c r="J20" s="8" t="s">
        <v>10</v>
      </c>
      <c r="K20" s="8" t="s">
        <v>11</v>
      </c>
      <c r="L20" s="38" t="s">
        <v>12</v>
      </c>
      <c r="M20" s="39"/>
      <c r="N20" s="9" t="s">
        <v>13</v>
      </c>
      <c r="O20" s="40" t="s">
        <v>14</v>
      </c>
      <c r="P20" s="20" t="s">
        <v>2</v>
      </c>
      <c r="Q20" s="37" t="s">
        <v>15</v>
      </c>
      <c r="R20" s="19" t="s">
        <v>2</v>
      </c>
      <c r="S20" s="19" t="s">
        <v>2</v>
      </c>
      <c r="T20" s="20" t="s">
        <v>2</v>
      </c>
    </row>
    <row r="21" spans="2:21" ht="19.5" customHeight="1">
      <c r="B21" s="4" t="s">
        <v>16</v>
      </c>
      <c r="C21" s="31" t="s">
        <v>17</v>
      </c>
      <c r="D21" s="19" t="s">
        <v>2</v>
      </c>
      <c r="E21" s="20" t="s">
        <v>2</v>
      </c>
      <c r="F21" s="31" t="s">
        <v>18</v>
      </c>
      <c r="G21" s="19" t="s">
        <v>2</v>
      </c>
      <c r="H21" s="20" t="s">
        <v>2</v>
      </c>
      <c r="I21" s="5" t="s">
        <v>19</v>
      </c>
      <c r="J21" s="10">
        <v>80</v>
      </c>
      <c r="K21" s="10">
        <v>98.5</v>
      </c>
      <c r="L21" s="35">
        <v>98.5</v>
      </c>
      <c r="M21" s="20" t="s">
        <v>2</v>
      </c>
      <c r="N21" s="3"/>
      <c r="O21" s="34">
        <f>AVERAGE(J21:N21)</f>
        <v>92.333333333333329</v>
      </c>
      <c r="P21" s="17" t="s">
        <v>2</v>
      </c>
      <c r="Q21" s="31" t="s">
        <v>20</v>
      </c>
      <c r="R21" s="19" t="s">
        <v>2</v>
      </c>
      <c r="S21" s="19" t="s">
        <v>2</v>
      </c>
      <c r="T21" s="20" t="s">
        <v>2</v>
      </c>
    </row>
    <row r="22" spans="2:21">
      <c r="B22" s="4" t="s">
        <v>21</v>
      </c>
      <c r="C22" s="31" t="s">
        <v>22</v>
      </c>
      <c r="D22" s="19" t="s">
        <v>2</v>
      </c>
      <c r="E22" s="20" t="s">
        <v>2</v>
      </c>
      <c r="F22" s="31" t="s">
        <v>23</v>
      </c>
      <c r="G22" s="19" t="s">
        <v>2</v>
      </c>
      <c r="H22" s="20" t="s">
        <v>2</v>
      </c>
      <c r="I22" s="5" t="s">
        <v>19</v>
      </c>
      <c r="J22" s="10">
        <v>90</v>
      </c>
      <c r="K22" s="10">
        <v>92</v>
      </c>
      <c r="L22" s="36">
        <v>87</v>
      </c>
      <c r="M22" s="20" t="s">
        <v>2</v>
      </c>
      <c r="N22" s="3">
        <v>90</v>
      </c>
      <c r="O22" s="34">
        <f>AVERAGE(J22:N22)</f>
        <v>89.75</v>
      </c>
      <c r="P22" s="17" t="s">
        <v>2</v>
      </c>
      <c r="Q22" s="31" t="s">
        <v>24</v>
      </c>
      <c r="R22" s="19" t="s">
        <v>2</v>
      </c>
      <c r="S22" s="19" t="s">
        <v>2</v>
      </c>
      <c r="T22" s="20" t="s">
        <v>2</v>
      </c>
    </row>
    <row r="23" spans="2:21">
      <c r="B23" s="4" t="s">
        <v>25</v>
      </c>
      <c r="C23" s="31" t="s">
        <v>26</v>
      </c>
      <c r="D23" s="19" t="s">
        <v>2</v>
      </c>
      <c r="E23" s="20" t="s">
        <v>2</v>
      </c>
      <c r="F23" s="31" t="s">
        <v>27</v>
      </c>
      <c r="G23" s="19" t="s">
        <v>2</v>
      </c>
      <c r="H23" s="20" t="s">
        <v>2</v>
      </c>
      <c r="I23" s="5" t="s">
        <v>19</v>
      </c>
      <c r="J23" s="10">
        <v>83</v>
      </c>
      <c r="K23" s="10">
        <v>92.75</v>
      </c>
      <c r="L23" s="35">
        <v>93.25</v>
      </c>
      <c r="M23" s="20" t="s">
        <v>2</v>
      </c>
      <c r="N23" s="3">
        <v>85</v>
      </c>
      <c r="O23" s="34">
        <f t="shared" ref="O23:O36" si="0">AVERAGE(J23:N23)</f>
        <v>88.5</v>
      </c>
      <c r="P23" s="17" t="s">
        <v>2</v>
      </c>
      <c r="Q23" s="31" t="s">
        <v>24</v>
      </c>
      <c r="R23" s="19"/>
      <c r="S23" s="19"/>
      <c r="T23" s="20"/>
    </row>
    <row r="24" spans="2:21">
      <c r="B24" s="4" t="s">
        <v>28</v>
      </c>
      <c r="C24" s="31" t="s">
        <v>29</v>
      </c>
      <c r="D24" s="19" t="s">
        <v>2</v>
      </c>
      <c r="E24" s="20" t="s">
        <v>2</v>
      </c>
      <c r="F24" s="31" t="s">
        <v>30</v>
      </c>
      <c r="G24" s="19" t="s">
        <v>2</v>
      </c>
      <c r="H24" s="20" t="s">
        <v>2</v>
      </c>
      <c r="I24" s="5" t="s">
        <v>19</v>
      </c>
      <c r="J24" s="10">
        <v>79</v>
      </c>
      <c r="K24" s="10">
        <v>77</v>
      </c>
      <c r="L24" s="35">
        <v>93.5</v>
      </c>
      <c r="M24" s="20" t="s">
        <v>2</v>
      </c>
      <c r="N24" s="3">
        <v>86</v>
      </c>
      <c r="O24" s="34">
        <f t="shared" si="0"/>
        <v>83.875</v>
      </c>
      <c r="P24" s="17" t="s">
        <v>2</v>
      </c>
      <c r="Q24" s="31" t="s">
        <v>24</v>
      </c>
      <c r="R24" s="19"/>
      <c r="S24" s="19"/>
      <c r="T24" s="20"/>
    </row>
    <row r="25" spans="2:21">
      <c r="B25" s="4" t="s">
        <v>31</v>
      </c>
      <c r="C25" s="31" t="s">
        <v>32</v>
      </c>
      <c r="D25" s="19" t="s">
        <v>2</v>
      </c>
      <c r="E25" s="20" t="s">
        <v>2</v>
      </c>
      <c r="F25" s="31" t="s">
        <v>33</v>
      </c>
      <c r="G25" s="19" t="s">
        <v>2</v>
      </c>
      <c r="H25" s="20" t="s">
        <v>2</v>
      </c>
      <c r="I25" s="5" t="s">
        <v>19</v>
      </c>
      <c r="J25" s="10">
        <v>86</v>
      </c>
      <c r="K25" s="10">
        <v>93.5</v>
      </c>
      <c r="L25" s="35">
        <v>90.5</v>
      </c>
      <c r="M25" s="20" t="s">
        <v>2</v>
      </c>
      <c r="N25" s="3">
        <v>89.7</v>
      </c>
      <c r="O25" s="34">
        <f t="shared" si="0"/>
        <v>89.924999999999997</v>
      </c>
      <c r="P25" s="17" t="s">
        <v>2</v>
      </c>
      <c r="Q25" s="31" t="s">
        <v>24</v>
      </c>
      <c r="R25" s="19"/>
      <c r="S25" s="19"/>
      <c r="T25" s="20"/>
    </row>
    <row r="26" spans="2:21">
      <c r="B26" s="4">
        <v>1443</v>
      </c>
      <c r="C26" s="30" t="s">
        <v>34</v>
      </c>
      <c r="D26" s="30"/>
      <c r="E26" s="30"/>
      <c r="F26" s="31" t="s">
        <v>35</v>
      </c>
      <c r="G26" s="19"/>
      <c r="H26" s="20"/>
      <c r="I26" s="11" t="s">
        <v>36</v>
      </c>
      <c r="J26" s="10">
        <v>90</v>
      </c>
      <c r="K26" s="10">
        <v>92</v>
      </c>
      <c r="L26" s="36">
        <v>87</v>
      </c>
      <c r="M26" s="20"/>
      <c r="N26" s="3">
        <v>90</v>
      </c>
      <c r="O26" s="34">
        <f t="shared" si="0"/>
        <v>89.75</v>
      </c>
      <c r="P26" s="17" t="s">
        <v>2</v>
      </c>
      <c r="Q26" s="31" t="s">
        <v>24</v>
      </c>
      <c r="R26" s="19"/>
      <c r="S26" s="19" t="s">
        <v>2</v>
      </c>
      <c r="T26" s="20" t="s">
        <v>2</v>
      </c>
    </row>
    <row r="27" spans="2:21">
      <c r="B27" s="4">
        <v>1604</v>
      </c>
      <c r="C27" s="30" t="s">
        <v>37</v>
      </c>
      <c r="D27" s="30"/>
      <c r="E27" s="30"/>
      <c r="F27" s="31" t="s">
        <v>38</v>
      </c>
      <c r="G27" s="19"/>
      <c r="H27" s="20"/>
      <c r="I27" s="11" t="s">
        <v>36</v>
      </c>
      <c r="J27" s="10">
        <v>83</v>
      </c>
      <c r="K27" s="10">
        <v>92.75</v>
      </c>
      <c r="L27" s="35">
        <v>93.25</v>
      </c>
      <c r="M27" s="20"/>
      <c r="N27" s="3">
        <v>85</v>
      </c>
      <c r="O27" s="34">
        <f t="shared" si="0"/>
        <v>88.5</v>
      </c>
      <c r="P27" s="17" t="s">
        <v>2</v>
      </c>
      <c r="Q27" s="31" t="s">
        <v>24</v>
      </c>
      <c r="R27" s="19"/>
      <c r="S27" s="19"/>
      <c r="T27" s="20"/>
    </row>
    <row r="28" spans="2:21">
      <c r="B28" s="4">
        <v>1503</v>
      </c>
      <c r="C28" s="30" t="s">
        <v>39</v>
      </c>
      <c r="D28" s="30"/>
      <c r="E28" s="30"/>
      <c r="F28" s="31" t="s">
        <v>40</v>
      </c>
      <c r="G28" s="19"/>
      <c r="H28" s="20"/>
      <c r="I28" s="11" t="s">
        <v>36</v>
      </c>
      <c r="J28" s="10">
        <v>79</v>
      </c>
      <c r="K28" s="10">
        <v>77</v>
      </c>
      <c r="L28" s="35">
        <v>93.5</v>
      </c>
      <c r="M28" s="20"/>
      <c r="N28" s="3">
        <v>86</v>
      </c>
      <c r="O28" s="34">
        <f t="shared" si="0"/>
        <v>83.875</v>
      </c>
      <c r="P28" s="17" t="s">
        <v>2</v>
      </c>
      <c r="Q28" s="31" t="s">
        <v>24</v>
      </c>
      <c r="R28" s="19"/>
      <c r="S28" s="19"/>
      <c r="T28" s="20"/>
    </row>
    <row r="29" spans="2:21">
      <c r="B29" s="4">
        <v>1405</v>
      </c>
      <c r="C29" s="30" t="s">
        <v>41</v>
      </c>
      <c r="D29" s="30"/>
      <c r="E29" s="30"/>
      <c r="F29" s="31" t="s">
        <v>42</v>
      </c>
      <c r="G29" s="19"/>
      <c r="H29" s="20"/>
      <c r="I29" s="11" t="s">
        <v>36</v>
      </c>
      <c r="J29" s="10">
        <v>86</v>
      </c>
      <c r="K29" s="10">
        <v>93.5</v>
      </c>
      <c r="L29" s="35">
        <v>90.5</v>
      </c>
      <c r="M29" s="20"/>
      <c r="N29" s="3">
        <v>89.7</v>
      </c>
      <c r="O29" s="34">
        <f t="shared" si="0"/>
        <v>89.924999999999997</v>
      </c>
      <c r="P29" s="17" t="s">
        <v>2</v>
      </c>
      <c r="Q29" s="31" t="s">
        <v>24</v>
      </c>
      <c r="R29" s="19"/>
      <c r="S29" s="19"/>
      <c r="T29" s="20"/>
    </row>
    <row r="30" spans="2:21">
      <c r="B30" s="4">
        <v>1402</v>
      </c>
      <c r="C30" s="30" t="s">
        <v>43</v>
      </c>
      <c r="D30" s="30"/>
      <c r="E30" s="30"/>
      <c r="F30" s="31" t="s">
        <v>44</v>
      </c>
      <c r="G30" s="19"/>
      <c r="H30" s="20"/>
      <c r="I30" s="11" t="s">
        <v>36</v>
      </c>
      <c r="J30" s="10">
        <v>90</v>
      </c>
      <c r="K30" s="10">
        <v>92</v>
      </c>
      <c r="L30" s="36">
        <v>87</v>
      </c>
      <c r="M30" s="20"/>
      <c r="N30" s="3">
        <v>90</v>
      </c>
      <c r="O30" s="34">
        <f t="shared" si="0"/>
        <v>89.75</v>
      </c>
      <c r="P30" s="17" t="s">
        <v>2</v>
      </c>
      <c r="Q30" s="31" t="s">
        <v>24</v>
      </c>
      <c r="R30" s="19"/>
      <c r="S30" s="19" t="s">
        <v>2</v>
      </c>
      <c r="T30" s="20" t="s">
        <v>2</v>
      </c>
    </row>
    <row r="31" spans="2:21">
      <c r="B31" s="4">
        <v>1601</v>
      </c>
      <c r="C31" s="30" t="s">
        <v>45</v>
      </c>
      <c r="D31" s="30"/>
      <c r="E31" s="30"/>
      <c r="F31" s="31" t="s">
        <v>46</v>
      </c>
      <c r="G31" s="19"/>
      <c r="H31" s="20"/>
      <c r="I31" s="11" t="s">
        <v>36</v>
      </c>
      <c r="J31" s="10">
        <v>83</v>
      </c>
      <c r="K31" s="10">
        <v>92.75</v>
      </c>
      <c r="L31" s="35">
        <v>93.25</v>
      </c>
      <c r="M31" s="20"/>
      <c r="N31" s="3">
        <v>85</v>
      </c>
      <c r="O31" s="34">
        <f t="shared" si="0"/>
        <v>88.5</v>
      </c>
      <c r="P31" s="17" t="s">
        <v>2</v>
      </c>
      <c r="Q31" s="31" t="s">
        <v>24</v>
      </c>
      <c r="R31" s="19"/>
      <c r="S31" s="19"/>
      <c r="T31" s="20"/>
    </row>
    <row r="32" spans="2:21">
      <c r="B32" s="4">
        <v>1501</v>
      </c>
      <c r="C32" s="30" t="s">
        <v>47</v>
      </c>
      <c r="D32" s="30"/>
      <c r="E32" s="30"/>
      <c r="F32" s="31" t="s">
        <v>48</v>
      </c>
      <c r="G32" s="19"/>
      <c r="H32" s="20"/>
      <c r="I32" s="11" t="s">
        <v>36</v>
      </c>
      <c r="J32" s="10">
        <v>79</v>
      </c>
      <c r="K32" s="10">
        <v>77</v>
      </c>
      <c r="L32" s="35">
        <v>93.5</v>
      </c>
      <c r="M32" s="20"/>
      <c r="N32" s="3">
        <v>86</v>
      </c>
      <c r="O32" s="34">
        <f t="shared" si="0"/>
        <v>83.875</v>
      </c>
      <c r="P32" s="17" t="s">
        <v>2</v>
      </c>
      <c r="Q32" s="31" t="s">
        <v>24</v>
      </c>
      <c r="R32" s="19"/>
      <c r="S32" s="19"/>
      <c r="T32" s="20"/>
    </row>
    <row r="33" spans="2:20">
      <c r="B33" s="4">
        <v>1304</v>
      </c>
      <c r="C33" s="30" t="s">
        <v>49</v>
      </c>
      <c r="D33" s="30"/>
      <c r="E33" s="30"/>
      <c r="F33" s="31" t="s">
        <v>50</v>
      </c>
      <c r="G33" s="19"/>
      <c r="H33" s="20"/>
      <c r="I33" s="11" t="s">
        <v>51</v>
      </c>
      <c r="J33" s="10">
        <v>86</v>
      </c>
      <c r="K33" s="10">
        <v>93.5</v>
      </c>
      <c r="L33" s="35">
        <v>90.5</v>
      </c>
      <c r="M33" s="20"/>
      <c r="N33" s="3">
        <v>89.7</v>
      </c>
      <c r="O33" s="34">
        <f t="shared" si="0"/>
        <v>89.924999999999997</v>
      </c>
      <c r="P33" s="17" t="s">
        <v>2</v>
      </c>
      <c r="Q33" s="31" t="s">
        <v>24</v>
      </c>
      <c r="R33" s="19"/>
      <c r="S33" s="19"/>
      <c r="T33" s="20"/>
    </row>
    <row r="34" spans="2:20">
      <c r="B34" s="4">
        <v>1620</v>
      </c>
      <c r="C34" s="30" t="s">
        <v>52</v>
      </c>
      <c r="D34" s="30"/>
      <c r="E34" s="30"/>
      <c r="F34" s="31" t="s">
        <v>53</v>
      </c>
      <c r="G34" s="19"/>
      <c r="H34" s="20"/>
      <c r="I34" s="11" t="s">
        <v>51</v>
      </c>
      <c r="J34" s="10">
        <v>80</v>
      </c>
      <c r="K34" s="10">
        <v>79</v>
      </c>
      <c r="L34" s="32">
        <v>78</v>
      </c>
      <c r="M34" s="33"/>
      <c r="N34" s="3">
        <v>80</v>
      </c>
      <c r="O34" s="34">
        <f t="shared" si="0"/>
        <v>79.25</v>
      </c>
      <c r="P34" s="17" t="s">
        <v>2</v>
      </c>
      <c r="Q34" s="31" t="s">
        <v>54</v>
      </c>
      <c r="R34" s="19"/>
      <c r="S34" s="19"/>
      <c r="T34" s="20"/>
    </row>
    <row r="35" spans="2:20">
      <c r="B35" s="4">
        <v>1540</v>
      </c>
      <c r="C35" s="30" t="s">
        <v>55</v>
      </c>
      <c r="D35" s="30"/>
      <c r="E35" s="30"/>
      <c r="F35" s="31" t="s">
        <v>56</v>
      </c>
      <c r="G35" s="19"/>
      <c r="H35" s="20"/>
      <c r="I35" s="11" t="s">
        <v>51</v>
      </c>
      <c r="J35" s="10">
        <v>78</v>
      </c>
      <c r="K35" s="10">
        <v>80</v>
      </c>
      <c r="L35" s="32">
        <v>79</v>
      </c>
      <c r="M35" s="33"/>
      <c r="N35">
        <v>80</v>
      </c>
      <c r="O35" s="34">
        <f t="shared" si="0"/>
        <v>79.25</v>
      </c>
      <c r="P35" s="17" t="s">
        <v>2</v>
      </c>
      <c r="Q35" s="31" t="s">
        <v>54</v>
      </c>
      <c r="R35" s="19"/>
      <c r="S35" s="19"/>
      <c r="T35" s="20"/>
    </row>
    <row r="36" spans="2:20">
      <c r="B36" s="4">
        <v>1633</v>
      </c>
      <c r="C36" s="30" t="s">
        <v>57</v>
      </c>
      <c r="D36" s="30"/>
      <c r="E36" s="30"/>
      <c r="F36" s="31" t="s">
        <v>58</v>
      </c>
      <c r="G36" s="19"/>
      <c r="H36" s="20"/>
      <c r="I36" s="11" t="s">
        <v>51</v>
      </c>
      <c r="J36" s="10">
        <v>79</v>
      </c>
      <c r="K36" s="10">
        <v>81</v>
      </c>
      <c r="L36" s="32">
        <v>76</v>
      </c>
      <c r="M36" s="33"/>
      <c r="N36" s="3">
        <v>83</v>
      </c>
      <c r="O36" s="34">
        <f t="shared" si="0"/>
        <v>79.75</v>
      </c>
      <c r="P36" s="17" t="s">
        <v>2</v>
      </c>
      <c r="Q36" s="31" t="s">
        <v>54</v>
      </c>
      <c r="R36" s="19"/>
      <c r="S36" s="19"/>
      <c r="T36" s="20"/>
    </row>
    <row r="37" spans="2:20">
      <c r="B37" s="6" t="s">
        <v>59</v>
      </c>
      <c r="C37" s="7" t="s">
        <v>2</v>
      </c>
      <c r="D37" s="7" t="s">
        <v>2</v>
      </c>
      <c r="E37" s="7" t="s">
        <v>2</v>
      </c>
      <c r="F37" s="7" t="s">
        <v>2</v>
      </c>
      <c r="G37" s="7" t="s">
        <v>2</v>
      </c>
      <c r="H37" s="7" t="s">
        <v>2</v>
      </c>
      <c r="I37" s="7" t="s">
        <v>2</v>
      </c>
      <c r="J37" s="12">
        <f>SUM(J21:J36)</f>
        <v>1331</v>
      </c>
      <c r="K37" s="12">
        <f>SUM(K21:K36)</f>
        <v>1404.25</v>
      </c>
      <c r="L37" s="14">
        <f>SUM(L21:L36)</f>
        <v>1424.25</v>
      </c>
      <c r="M37" s="15"/>
      <c r="N37" s="13">
        <f>SUM(N21:N36)</f>
        <v>1295.1000000000001</v>
      </c>
      <c r="O37" s="16">
        <f>SUM(O21:P36)</f>
        <v>1386.7333333333333</v>
      </c>
      <c r="P37" s="17"/>
      <c r="Q37" s="18" t="s">
        <v>2</v>
      </c>
      <c r="R37" s="19" t="s">
        <v>2</v>
      </c>
      <c r="S37" s="19" t="s">
        <v>2</v>
      </c>
      <c r="T37" s="20" t="s">
        <v>2</v>
      </c>
    </row>
    <row r="38" spans="2:20" ht="35" customHeight="1"/>
  </sheetData>
  <mergeCells count="100">
    <mergeCell ref="B2:C10"/>
    <mergeCell ref="E3:F10"/>
    <mergeCell ref="C20:E20"/>
    <mergeCell ref="F20:H20"/>
    <mergeCell ref="L20:M20"/>
    <mergeCell ref="O20:P20"/>
    <mergeCell ref="Q20:T20"/>
    <mergeCell ref="C21:E21"/>
    <mergeCell ref="F21:H21"/>
    <mergeCell ref="L21:M21"/>
    <mergeCell ref="O21:P21"/>
    <mergeCell ref="Q21:T21"/>
    <mergeCell ref="C22:E22"/>
    <mergeCell ref="F22:H22"/>
    <mergeCell ref="L22:M22"/>
    <mergeCell ref="O22:P22"/>
    <mergeCell ref="Q22:T22"/>
    <mergeCell ref="C23:E23"/>
    <mergeCell ref="F23:H23"/>
    <mergeCell ref="L23:M23"/>
    <mergeCell ref="O23:P23"/>
    <mergeCell ref="Q23:T23"/>
    <mergeCell ref="C24:E24"/>
    <mergeCell ref="F24:H24"/>
    <mergeCell ref="L24:M24"/>
    <mergeCell ref="O24:P24"/>
    <mergeCell ref="Q24:T24"/>
    <mergeCell ref="C25:E25"/>
    <mergeCell ref="F25:H25"/>
    <mergeCell ref="L25:M25"/>
    <mergeCell ref="O25:P25"/>
    <mergeCell ref="Q25:T25"/>
    <mergeCell ref="C26:E26"/>
    <mergeCell ref="F26:H26"/>
    <mergeCell ref="L26:M26"/>
    <mergeCell ref="O26:P26"/>
    <mergeCell ref="Q26:T26"/>
    <mergeCell ref="C27:E27"/>
    <mergeCell ref="F27:H27"/>
    <mergeCell ref="L27:M27"/>
    <mergeCell ref="O27:P27"/>
    <mergeCell ref="Q27:T27"/>
    <mergeCell ref="C28:E28"/>
    <mergeCell ref="F28:H28"/>
    <mergeCell ref="L28:M28"/>
    <mergeCell ref="O28:P28"/>
    <mergeCell ref="Q28:T28"/>
    <mergeCell ref="C29:E29"/>
    <mergeCell ref="F29:H29"/>
    <mergeCell ref="L29:M29"/>
    <mergeCell ref="O29:P29"/>
    <mergeCell ref="Q29:T29"/>
    <mergeCell ref="C30:E30"/>
    <mergeCell ref="F30:H30"/>
    <mergeCell ref="L30:M30"/>
    <mergeCell ref="O30:P30"/>
    <mergeCell ref="Q30:T30"/>
    <mergeCell ref="C31:E31"/>
    <mergeCell ref="F31:H31"/>
    <mergeCell ref="L31:M31"/>
    <mergeCell ref="O31:P31"/>
    <mergeCell ref="Q31:T31"/>
    <mergeCell ref="C32:E32"/>
    <mergeCell ref="F32:H32"/>
    <mergeCell ref="L32:M32"/>
    <mergeCell ref="O32:P32"/>
    <mergeCell ref="Q32:T32"/>
    <mergeCell ref="C33:E33"/>
    <mergeCell ref="F33:H33"/>
    <mergeCell ref="L33:M33"/>
    <mergeCell ref="O33:P33"/>
    <mergeCell ref="Q33:T33"/>
    <mergeCell ref="C34:E34"/>
    <mergeCell ref="F34:H34"/>
    <mergeCell ref="L34:M34"/>
    <mergeCell ref="O34:P34"/>
    <mergeCell ref="Q34:T34"/>
    <mergeCell ref="C35:E35"/>
    <mergeCell ref="F35:H35"/>
    <mergeCell ref="L35:M35"/>
    <mergeCell ref="O35:P35"/>
    <mergeCell ref="Q35:T35"/>
    <mergeCell ref="C36:E36"/>
    <mergeCell ref="F36:H36"/>
    <mergeCell ref="L36:M36"/>
    <mergeCell ref="O36:P36"/>
    <mergeCell ref="Q36:T36"/>
    <mergeCell ref="L37:M37"/>
    <mergeCell ref="O37:P37"/>
    <mergeCell ref="Q37:T37"/>
    <mergeCell ref="U4:U5"/>
    <mergeCell ref="U9:U10"/>
    <mergeCell ref="U13:U14"/>
    <mergeCell ref="U16:U17"/>
    <mergeCell ref="H5:M9"/>
    <mergeCell ref="Q4:R5"/>
    <mergeCell ref="Q9:R10"/>
    <mergeCell ref="Q12:R13"/>
    <mergeCell ref="Q17:S18"/>
    <mergeCell ref="Q7:R7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Department Performance Appraisa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Vineet Ram</cp:lastModifiedBy>
  <dcterms:created xsi:type="dcterms:W3CDTF">2020-05-28T22:20:00Z</dcterms:created>
  <dcterms:modified xsi:type="dcterms:W3CDTF">2020-06-02T03:38:37Z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